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guent\Documents\web\Eigene Webs\Excel\"/>
    </mc:Choice>
  </mc:AlternateContent>
  <xr:revisionPtr revIDLastSave="0" documentId="8_{988923F1-FE67-4A6F-8724-D78D0EB0B1E6}" xr6:coauthVersionLast="45" xr6:coauthVersionMax="45" xr10:uidLastSave="{00000000-0000-0000-0000-000000000000}"/>
  <bookViews>
    <workbookView xWindow="-120" yWindow="-120" windowWidth="38640" windowHeight="21240"/>
  </bookViews>
  <sheets>
    <sheet name="Abrechnung" sheetId="1" r:id="rId1"/>
    <sheet name="Tabelle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" l="1"/>
  <c r="A16" i="1"/>
  <c r="G16" i="1" s="1"/>
  <c r="J16" i="1" s="1"/>
  <c r="E16" i="1"/>
  <c r="K16" i="1" s="1"/>
  <c r="K17" i="1" s="1"/>
  <c r="K22" i="1" s="1"/>
  <c r="F16" i="1"/>
  <c r="H16" i="1"/>
  <c r="I16" i="1"/>
</calcChain>
</file>

<file path=xl/sharedStrings.xml><?xml version="1.0" encoding="utf-8"?>
<sst xmlns="http://schemas.openxmlformats.org/spreadsheetml/2006/main" count="76" uniqueCount="69">
  <si>
    <t>Herrn/Frau</t>
  </si>
  <si>
    <t>Brutto</t>
  </si>
  <si>
    <t>Lohn-</t>
  </si>
  <si>
    <t>steuer</t>
  </si>
  <si>
    <t>Kirchen-</t>
  </si>
  <si>
    <t>zuschlag</t>
  </si>
  <si>
    <t>Steuer</t>
  </si>
  <si>
    <t>gesamt</t>
  </si>
  <si>
    <t>Kranken-</t>
  </si>
  <si>
    <t>vers.</t>
  </si>
  <si>
    <t>Pflege-</t>
  </si>
  <si>
    <t>Renten-</t>
  </si>
  <si>
    <t>gesetzli.</t>
  </si>
  <si>
    <t>Abzüge</t>
  </si>
  <si>
    <t>Soli.</t>
  </si>
  <si>
    <t>Arbeitsl.</t>
  </si>
  <si>
    <t>Sozial-</t>
  </si>
  <si>
    <t>Tropic GmbH,Rheingrafenstr. 20, 55543 Bad Kreuznach</t>
  </si>
  <si>
    <t>Lohn/Gehalt lt. Vertrag</t>
  </si>
  <si>
    <t>Urlaubsgeld</t>
  </si>
  <si>
    <t>vermögenswirksame Leistungen</t>
  </si>
  <si>
    <t>Bruttolohn/Bruttogehalt</t>
  </si>
  <si>
    <t>Lohn-/Gehaltsabrechnung</t>
  </si>
  <si>
    <t>Juli ....</t>
  </si>
  <si>
    <t>Datum:</t>
  </si>
  <si>
    <t>Monat:</t>
  </si>
  <si>
    <t>Nettolohn/Nettogehalt</t>
  </si>
  <si>
    <t>des Arbeitnehmers</t>
  </si>
  <si>
    <t>des Arbeitgebers</t>
  </si>
  <si>
    <t>sonstige Bezüge und Abzüge</t>
  </si>
  <si>
    <t>Auszahlung</t>
  </si>
  <si>
    <t>Vorschüsse</t>
  </si>
  <si>
    <t>Eintritt</t>
  </si>
  <si>
    <t>Personal-Nr.:</t>
  </si>
  <si>
    <t>Abteilungs-Nr.:</t>
  </si>
  <si>
    <t>Steuerklasse:</t>
  </si>
  <si>
    <t>Freibeträge:</t>
  </si>
  <si>
    <t>Kinderzahl:</t>
  </si>
  <si>
    <t>Familienstand:</t>
  </si>
  <si>
    <t>Geburtstag:</t>
  </si>
  <si>
    <t>Lohngruppe:</t>
  </si>
  <si>
    <t>Gehaltsgruppe:</t>
  </si>
  <si>
    <t>Bankverbindung</t>
  </si>
  <si>
    <t>Bankleitzahl</t>
  </si>
  <si>
    <t>Konto-Nr.:</t>
  </si>
  <si>
    <t>Arbeitgeber:</t>
  </si>
  <si>
    <t>Sparkasse Rhein-Nahe</t>
  </si>
  <si>
    <t>560 501 80</t>
  </si>
  <si>
    <t>987 654</t>
  </si>
  <si>
    <t>Tropic GmbH, Bad Kreuznach</t>
  </si>
  <si>
    <t>92-08-01</t>
  </si>
  <si>
    <t>ledig</t>
  </si>
  <si>
    <t>ev</t>
  </si>
  <si>
    <t>I/0</t>
  </si>
  <si>
    <t>05/02</t>
  </si>
  <si>
    <t>---</t>
  </si>
  <si>
    <t>II</t>
  </si>
  <si>
    <t>Konfession:</t>
  </si>
  <si>
    <t>Vermögensbildung:</t>
  </si>
  <si>
    <t>LBS Mainz</t>
  </si>
  <si>
    <t>6 999 777 333</t>
  </si>
  <si>
    <t>Krankenkasse:</t>
  </si>
  <si>
    <t>DAK</t>
  </si>
  <si>
    <t>€</t>
  </si>
  <si>
    <t>74-03-10</t>
  </si>
  <si>
    <t>101</t>
  </si>
  <si>
    <t>Heiner Herbst</t>
  </si>
  <si>
    <t>Oktoberweg 1</t>
  </si>
  <si>
    <t>55543 Bad Kreuznach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</si>
</sst>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5" formatCode="_-* #,##0.00\ [$€-1]_-;\-* #,##0.00\ [$€-1]_-;_-* &quot;-&quot;??\ [$€-1]_-"/>
    <numFmt numFmtId="176" formatCode="d/m/yy"/>
  </numFmts>
  <fonts count="13" x14ac:knownFonts="1">
    <font>
      <sz val="10"/>
      <name val="Arial"/>
    </font>
    <font>
      <sz val="10"/>
      <name val="Arial"/>
    </font>
    <font>
      <sz val="10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sz val="10"/>
      <name val="Arial"/>
    </font>
    <font>
      <sz val="8"/>
      <color indexed="12"/>
      <name val="Arial Narrow"/>
      <family val="2"/>
    </font>
    <font>
      <b/>
      <sz val="10"/>
      <color indexed="12"/>
      <name val="Arial Narrow"/>
      <family val="2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sz val="12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 style="medium">
        <color indexed="64"/>
      </top>
      <bottom style="thin">
        <color indexed="12"/>
      </bottom>
      <diagonal/>
    </border>
    <border>
      <left/>
      <right style="thin">
        <color indexed="12"/>
      </right>
      <top style="medium">
        <color indexed="64"/>
      </top>
      <bottom style="thin">
        <color indexed="12"/>
      </bottom>
      <diagonal/>
    </border>
    <border>
      <left style="thin">
        <color indexed="12"/>
      </left>
      <right/>
      <top style="medium">
        <color indexed="64"/>
      </top>
      <bottom style="thin">
        <color indexed="12"/>
      </bottom>
      <diagonal/>
    </border>
    <border>
      <left/>
      <right style="medium">
        <color indexed="64"/>
      </right>
      <top style="medium">
        <color indexed="64"/>
      </top>
      <bottom style="thin">
        <color indexed="1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1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12"/>
      </right>
      <top/>
      <bottom style="medium">
        <color indexed="64"/>
      </bottom>
      <diagonal/>
    </border>
    <border>
      <left/>
      <right/>
      <top style="thin">
        <color indexed="12"/>
      </top>
      <bottom style="medium">
        <color indexed="64"/>
      </bottom>
      <diagonal/>
    </border>
    <border>
      <left/>
      <right style="thin">
        <color indexed="12"/>
      </right>
      <top style="thin">
        <color indexed="1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12"/>
      </bottom>
      <diagonal/>
    </border>
    <border>
      <left style="medium">
        <color indexed="64"/>
      </left>
      <right/>
      <top style="thin">
        <color indexed="12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 style="medium">
        <color indexed="64"/>
      </left>
      <right/>
      <top/>
      <bottom style="thin">
        <color indexed="12"/>
      </bottom>
      <diagonal/>
    </border>
    <border>
      <left style="medium">
        <color indexed="64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64"/>
      </right>
      <top style="thin">
        <color indexed="12"/>
      </top>
      <bottom/>
      <diagonal/>
    </border>
    <border>
      <left style="medium">
        <color indexed="64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medium">
        <color indexed="64"/>
      </right>
      <top/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12"/>
      </left>
      <right/>
      <top style="thin">
        <color indexed="12"/>
      </top>
      <bottom style="medium">
        <color indexed="64"/>
      </bottom>
      <diagonal/>
    </border>
    <border>
      <left style="medium">
        <color indexed="64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12"/>
      </top>
      <bottom/>
      <diagonal/>
    </border>
    <border>
      <left style="thin">
        <color indexed="12"/>
      </left>
      <right style="medium">
        <color indexed="64"/>
      </right>
      <top/>
      <bottom/>
      <diagonal/>
    </border>
  </borders>
  <cellStyleXfs count="2">
    <xf numFmtId="0" fontId="0" fillId="0" borderId="0"/>
    <xf numFmtId="175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5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6" xfId="0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7" fillId="2" borderId="10" xfId="0" applyFont="1" applyFill="1" applyBorder="1"/>
    <xf numFmtId="0" fontId="3" fillId="2" borderId="8" xfId="0" applyFont="1" applyFill="1" applyBorder="1"/>
    <xf numFmtId="0" fontId="3" fillId="2" borderId="11" xfId="0" applyFont="1" applyFill="1" applyBorder="1"/>
    <xf numFmtId="0" fontId="2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4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0" fillId="0" borderId="8" xfId="0" applyBorder="1"/>
    <xf numFmtId="0" fontId="8" fillId="0" borderId="19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9" fillId="0" borderId="23" xfId="0" applyFont="1" applyBorder="1"/>
    <xf numFmtId="0" fontId="9" fillId="0" borderId="3" xfId="0" applyFont="1" applyBorder="1"/>
    <xf numFmtId="0" fontId="9" fillId="0" borderId="12" xfId="0" applyFont="1" applyBorder="1"/>
    <xf numFmtId="0" fontId="9" fillId="0" borderId="24" xfId="0" applyFont="1" applyBorder="1"/>
    <xf numFmtId="0" fontId="9" fillId="0" borderId="0" xfId="0" applyFont="1" applyBorder="1"/>
    <xf numFmtId="0" fontId="8" fillId="0" borderId="0" xfId="0" applyFont="1" applyBorder="1"/>
    <xf numFmtId="0" fontId="8" fillId="0" borderId="6" xfId="0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29" xfId="0" applyFont="1" applyBorder="1"/>
    <xf numFmtId="0" fontId="9" fillId="0" borderId="3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31" xfId="0" applyFont="1" applyBorder="1"/>
    <xf numFmtId="0" fontId="9" fillId="0" borderId="32" xfId="0" applyFont="1" applyBorder="1"/>
    <xf numFmtId="0" fontId="8" fillId="0" borderId="23" xfId="0" applyFont="1" applyBorder="1"/>
    <xf numFmtId="0" fontId="8" fillId="0" borderId="33" xfId="0" applyFont="1" applyBorder="1"/>
    <xf numFmtId="2" fontId="10" fillId="2" borderId="34" xfId="0" applyNumberFormat="1" applyFont="1" applyFill="1" applyBorder="1"/>
    <xf numFmtId="2" fontId="10" fillId="2" borderId="35" xfId="0" applyNumberFormat="1" applyFont="1" applyFill="1" applyBorder="1"/>
    <xf numFmtId="2" fontId="10" fillId="2" borderId="36" xfId="0" applyNumberFormat="1" applyFont="1" applyFill="1" applyBorder="1"/>
    <xf numFmtId="2" fontId="10" fillId="2" borderId="37" xfId="0" applyNumberFormat="1" applyFont="1" applyFill="1" applyBorder="1"/>
    <xf numFmtId="0" fontId="8" fillId="0" borderId="13" xfId="0" applyFont="1" applyBorder="1" applyAlignment="1">
      <alignment horizontal="center"/>
    </xf>
    <xf numFmtId="0" fontId="11" fillId="0" borderId="3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1" fillId="0" borderId="6" xfId="0" applyFont="1" applyBorder="1"/>
    <xf numFmtId="0" fontId="11" fillId="0" borderId="4" xfId="0" applyFont="1" applyBorder="1" applyAlignment="1">
      <alignment horizontal="left"/>
    </xf>
    <xf numFmtId="0" fontId="11" fillId="0" borderId="5" xfId="0" applyFont="1" applyBorder="1"/>
    <xf numFmtId="0" fontId="11" fillId="0" borderId="7" xfId="0" applyFont="1" applyBorder="1"/>
    <xf numFmtId="0" fontId="11" fillId="0" borderId="15" xfId="0" applyFont="1" applyBorder="1"/>
    <xf numFmtId="49" fontId="12" fillId="0" borderId="12" xfId="0" applyNumberFormat="1" applyFont="1" applyBorder="1"/>
    <xf numFmtId="49" fontId="11" fillId="0" borderId="0" xfId="0" applyNumberFormat="1" applyFont="1" applyBorder="1"/>
    <xf numFmtId="49" fontId="11" fillId="0" borderId="6" xfId="0" applyNumberFormat="1" applyFont="1" applyBorder="1"/>
    <xf numFmtId="176" fontId="11" fillId="0" borderId="38" xfId="0" applyNumberFormat="1" applyFont="1" applyBorder="1"/>
    <xf numFmtId="0" fontId="10" fillId="3" borderId="39" xfId="0" applyFont="1" applyFill="1" applyBorder="1"/>
    <xf numFmtId="2" fontId="10" fillId="3" borderId="35" xfId="0" applyNumberFormat="1" applyFont="1" applyFill="1" applyBorder="1"/>
    <xf numFmtId="2" fontId="10" fillId="3" borderId="30" xfId="0" applyNumberFormat="1" applyFont="1" applyFill="1" applyBorder="1"/>
    <xf numFmtId="2" fontId="10" fillId="3" borderId="36" xfId="0" applyNumberFormat="1" applyFont="1" applyFill="1" applyBorder="1"/>
    <xf numFmtId="0" fontId="10" fillId="3" borderId="36" xfId="0" applyFont="1" applyFill="1" applyBorder="1"/>
    <xf numFmtId="0" fontId="11" fillId="0" borderId="0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49" fontId="12" fillId="0" borderId="12" xfId="0" applyNumberFormat="1" applyFont="1" applyBorder="1" applyAlignment="1">
      <alignment horizontal="left"/>
    </xf>
    <xf numFmtId="49" fontId="12" fillId="0" borderId="0" xfId="0" applyNumberFormat="1" applyFont="1" applyBorder="1" applyAlignment="1">
      <alignment horizontal="left"/>
    </xf>
    <xf numFmtId="49" fontId="12" fillId="0" borderId="5" xfId="0" applyNumberFormat="1" applyFont="1" applyBorder="1" applyAlignment="1">
      <alignment horizontal="left"/>
    </xf>
    <xf numFmtId="49" fontId="12" fillId="0" borderId="24" xfId="0" applyNumberFormat="1" applyFont="1" applyBorder="1" applyAlignment="1">
      <alignment horizontal="left"/>
    </xf>
    <xf numFmtId="49" fontId="12" fillId="0" borderId="6" xfId="0" applyNumberFormat="1" applyFont="1" applyBorder="1" applyAlignment="1">
      <alignment horizontal="left"/>
    </xf>
    <xf numFmtId="49" fontId="12" fillId="0" borderId="7" xfId="0" applyNumberFormat="1" applyFont="1" applyBorder="1" applyAlignment="1">
      <alignment horizontal="left"/>
    </xf>
    <xf numFmtId="0" fontId="11" fillId="0" borderId="4" xfId="0" applyFont="1" applyBorder="1" applyAlignment="1">
      <alignment horizontal="left"/>
    </xf>
  </cellXfs>
  <cellStyles count="2">
    <cellStyle name="Euro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L22"/>
  <sheetViews>
    <sheetView tabSelected="1" zoomScale="90" workbookViewId="0">
      <selection activeCell="J27" sqref="J27"/>
    </sheetView>
  </sheetViews>
  <sheetFormatPr baseColWidth="10" defaultRowHeight="13.5" x14ac:dyDescent="0.25"/>
  <cols>
    <col min="1" max="11" width="8.7109375" style="2" customWidth="1"/>
    <col min="12" max="12" width="7.5703125" style="2" customWidth="1"/>
  </cols>
  <sheetData>
    <row r="1" spans="1:12" ht="10.5" customHeight="1" thickBot="1" x14ac:dyDescent="0.3"/>
    <row r="2" spans="1:12" ht="20.100000000000001" customHeight="1" x14ac:dyDescent="0.25">
      <c r="A2" s="34" t="s">
        <v>17</v>
      </c>
      <c r="B2" s="33"/>
      <c r="C2" s="33"/>
      <c r="D2" s="20"/>
      <c r="E2" s="20"/>
      <c r="F2" s="21"/>
      <c r="G2" s="22" t="s">
        <v>22</v>
      </c>
      <c r="H2" s="23"/>
      <c r="I2" s="23"/>
      <c r="J2" s="23"/>
      <c r="K2" s="24"/>
    </row>
    <row r="3" spans="1:12" ht="20.100000000000001" customHeight="1" x14ac:dyDescent="0.25">
      <c r="A3" s="35" t="s">
        <v>0</v>
      </c>
      <c r="B3" s="8"/>
      <c r="C3" s="8"/>
      <c r="D3" s="8"/>
      <c r="E3" s="8"/>
      <c r="F3" s="9"/>
      <c r="G3" s="36" t="s">
        <v>25</v>
      </c>
      <c r="H3" s="5"/>
      <c r="I3" s="62" t="s">
        <v>23</v>
      </c>
      <c r="J3" s="39" t="s">
        <v>24</v>
      </c>
      <c r="K3" s="73">
        <v>37832</v>
      </c>
    </row>
    <row r="4" spans="1:12" ht="20.100000000000001" customHeight="1" x14ac:dyDescent="0.4">
      <c r="A4" s="82" t="s">
        <v>66</v>
      </c>
      <c r="B4" s="83"/>
      <c r="C4" s="83"/>
      <c r="D4" s="83"/>
      <c r="E4" s="83"/>
      <c r="F4" s="84"/>
      <c r="G4" s="37" t="s">
        <v>33</v>
      </c>
      <c r="H4" s="14"/>
      <c r="I4" s="71" t="s">
        <v>65</v>
      </c>
      <c r="J4" s="5"/>
      <c r="K4" s="26"/>
    </row>
    <row r="5" spans="1:12" ht="20.100000000000001" customHeight="1" x14ac:dyDescent="0.4">
      <c r="A5" s="82" t="s">
        <v>67</v>
      </c>
      <c r="B5" s="83"/>
      <c r="C5" s="83"/>
      <c r="D5" s="83"/>
      <c r="E5" s="83"/>
      <c r="F5" s="84"/>
      <c r="G5" s="37" t="s">
        <v>34</v>
      </c>
      <c r="H5" s="14"/>
      <c r="I5" s="71" t="s">
        <v>54</v>
      </c>
      <c r="J5" s="5"/>
      <c r="K5" s="26"/>
    </row>
    <row r="6" spans="1:12" ht="20.100000000000001" customHeight="1" x14ac:dyDescent="0.4">
      <c r="A6" s="70" t="s">
        <v>68</v>
      </c>
      <c r="B6" s="3"/>
      <c r="C6" s="5"/>
      <c r="D6" s="5"/>
      <c r="E6" s="5"/>
      <c r="F6" s="10"/>
      <c r="G6" s="37" t="s">
        <v>40</v>
      </c>
      <c r="H6" s="14"/>
      <c r="I6" s="71" t="s">
        <v>55</v>
      </c>
      <c r="J6" s="5"/>
      <c r="K6" s="26"/>
    </row>
    <row r="7" spans="1:12" ht="20.100000000000001" customHeight="1" x14ac:dyDescent="0.4">
      <c r="A7" s="85"/>
      <c r="B7" s="86"/>
      <c r="C7" s="86"/>
      <c r="D7" s="86"/>
      <c r="E7" s="86"/>
      <c r="F7" s="87"/>
      <c r="G7" s="38" t="s">
        <v>41</v>
      </c>
      <c r="H7" s="15"/>
      <c r="I7" s="72" t="s">
        <v>56</v>
      </c>
      <c r="J7" s="11"/>
      <c r="K7" s="27"/>
    </row>
    <row r="8" spans="1:12" ht="20.100000000000001" customHeight="1" x14ac:dyDescent="0.25">
      <c r="A8" s="25"/>
      <c r="B8" s="3"/>
      <c r="C8" s="5"/>
      <c r="D8" s="5"/>
      <c r="E8" s="5"/>
      <c r="F8" s="5"/>
      <c r="G8" s="5"/>
      <c r="H8" s="5"/>
      <c r="I8" s="5"/>
      <c r="J8" s="5"/>
      <c r="K8" s="61" t="s">
        <v>63</v>
      </c>
    </row>
    <row r="9" spans="1:12" ht="20.100000000000001" customHeight="1" x14ac:dyDescent="0.25">
      <c r="A9" s="35" t="s">
        <v>39</v>
      </c>
      <c r="B9" s="8"/>
      <c r="C9" s="62" t="s">
        <v>64</v>
      </c>
      <c r="D9" s="39" t="s">
        <v>36</v>
      </c>
      <c r="E9" s="13"/>
      <c r="F9" s="66">
        <v>0</v>
      </c>
      <c r="G9" s="51" t="s">
        <v>18</v>
      </c>
      <c r="H9" s="16"/>
      <c r="I9" s="16"/>
      <c r="J9" s="9"/>
      <c r="K9" s="77">
        <v>2310</v>
      </c>
    </row>
    <row r="10" spans="1:12" ht="20.100000000000001" customHeight="1" x14ac:dyDescent="0.25">
      <c r="A10" s="40" t="s">
        <v>32</v>
      </c>
      <c r="B10" s="5"/>
      <c r="C10" s="63" t="s">
        <v>50</v>
      </c>
      <c r="D10" s="42" t="s">
        <v>35</v>
      </c>
      <c r="E10" s="14"/>
      <c r="F10" s="67" t="s">
        <v>53</v>
      </c>
      <c r="G10" s="52" t="s">
        <v>19</v>
      </c>
      <c r="H10" s="17"/>
      <c r="I10" s="17"/>
      <c r="J10" s="10"/>
      <c r="K10" s="77">
        <v>1090</v>
      </c>
    </row>
    <row r="11" spans="1:12" ht="20.100000000000001" customHeight="1" x14ac:dyDescent="0.25">
      <c r="A11" s="40" t="s">
        <v>38</v>
      </c>
      <c r="B11" s="5"/>
      <c r="C11" s="63" t="s">
        <v>51</v>
      </c>
      <c r="D11" s="42" t="s">
        <v>61</v>
      </c>
      <c r="E11" s="5"/>
      <c r="F11" s="67" t="s">
        <v>62</v>
      </c>
      <c r="G11" s="52" t="s">
        <v>20</v>
      </c>
      <c r="H11" s="17"/>
      <c r="I11" s="17"/>
      <c r="J11" s="10"/>
      <c r="K11" s="78"/>
    </row>
    <row r="12" spans="1:12" ht="20.100000000000001" customHeight="1" x14ac:dyDescent="0.25">
      <c r="A12" s="40" t="s">
        <v>37</v>
      </c>
      <c r="B12" s="5"/>
      <c r="C12" s="64">
        <v>0</v>
      </c>
      <c r="D12" s="43"/>
      <c r="E12" s="5"/>
      <c r="F12" s="67"/>
      <c r="G12" s="52" t="s">
        <v>28</v>
      </c>
      <c r="H12" s="17"/>
      <c r="I12" s="17"/>
      <c r="J12" s="10"/>
      <c r="K12" s="77">
        <v>20</v>
      </c>
    </row>
    <row r="13" spans="1:12" ht="20.100000000000001" customHeight="1" x14ac:dyDescent="0.25">
      <c r="A13" s="41" t="s">
        <v>57</v>
      </c>
      <c r="B13" s="11"/>
      <c r="C13" s="65" t="s">
        <v>52</v>
      </c>
      <c r="D13" s="44"/>
      <c r="E13" s="11"/>
      <c r="F13" s="68"/>
      <c r="G13" s="53" t="s">
        <v>21</v>
      </c>
      <c r="H13" s="18"/>
      <c r="I13" s="18"/>
      <c r="J13" s="7"/>
      <c r="K13" s="59">
        <f>SUM(K9:K12)</f>
        <v>3420</v>
      </c>
    </row>
    <row r="14" spans="1:12" ht="20.100000000000001" customHeight="1" x14ac:dyDescent="0.25">
      <c r="A14" s="45"/>
      <c r="B14" s="46" t="s">
        <v>2</v>
      </c>
      <c r="C14" s="46" t="s">
        <v>4</v>
      </c>
      <c r="D14" s="46" t="s">
        <v>14</v>
      </c>
      <c r="E14" s="46" t="s">
        <v>6</v>
      </c>
      <c r="F14" s="46" t="s">
        <v>8</v>
      </c>
      <c r="G14" s="46" t="s">
        <v>10</v>
      </c>
      <c r="H14" s="46" t="s">
        <v>11</v>
      </c>
      <c r="I14" s="46" t="s">
        <v>15</v>
      </c>
      <c r="J14" s="46" t="s">
        <v>16</v>
      </c>
      <c r="K14" s="47" t="s">
        <v>12</v>
      </c>
    </row>
    <row r="15" spans="1:12" ht="20.100000000000001" customHeight="1" x14ac:dyDescent="0.25">
      <c r="A15" s="48" t="s">
        <v>1</v>
      </c>
      <c r="B15" s="49" t="s">
        <v>3</v>
      </c>
      <c r="C15" s="49" t="s">
        <v>3</v>
      </c>
      <c r="D15" s="49" t="s">
        <v>5</v>
      </c>
      <c r="E15" s="49" t="s">
        <v>7</v>
      </c>
      <c r="F15" s="49" t="s">
        <v>9</v>
      </c>
      <c r="G15" s="49" t="s">
        <v>9</v>
      </c>
      <c r="H15" s="49" t="s">
        <v>9</v>
      </c>
      <c r="I15" s="49" t="s">
        <v>9</v>
      </c>
      <c r="J15" s="49" t="s">
        <v>9</v>
      </c>
      <c r="K15" s="50" t="s">
        <v>13</v>
      </c>
    </row>
    <row r="16" spans="1:12" s="4" customFormat="1" ht="20.100000000000001" customHeight="1" x14ac:dyDescent="0.25">
      <c r="A16" s="57">
        <f>K13</f>
        <v>3420</v>
      </c>
      <c r="B16" s="75">
        <v>829.74</v>
      </c>
      <c r="C16" s="75">
        <v>64.260000000000005</v>
      </c>
      <c r="D16" s="75">
        <v>39.270000000000003</v>
      </c>
      <c r="E16" s="58">
        <f>B16+C16+D16</f>
        <v>933.27</v>
      </c>
      <c r="F16" s="58">
        <f>(A16*13.8%)/2</f>
        <v>235.98000000000002</v>
      </c>
      <c r="G16" s="58">
        <f>(A16*1.7%)/2</f>
        <v>29.070000000000004</v>
      </c>
      <c r="H16" s="58">
        <f>(A16*19.5%)/2</f>
        <v>333.45</v>
      </c>
      <c r="I16" s="58">
        <f>(A16*6.5%)/2</f>
        <v>111.15</v>
      </c>
      <c r="J16" s="58">
        <f>F16+G16+H16+I16</f>
        <v>709.65</v>
      </c>
      <c r="K16" s="59">
        <f>E16+J16</f>
        <v>1642.92</v>
      </c>
      <c r="L16" s="1"/>
    </row>
    <row r="17" spans="1:11" ht="20.100000000000001" customHeight="1" x14ac:dyDescent="0.25">
      <c r="A17" s="35" t="s">
        <v>42</v>
      </c>
      <c r="B17" s="8"/>
      <c r="C17" s="80" t="s">
        <v>46</v>
      </c>
      <c r="D17" s="80"/>
      <c r="E17" s="80"/>
      <c r="F17" s="88"/>
      <c r="G17" s="53" t="s">
        <v>26</v>
      </c>
      <c r="H17" s="6"/>
      <c r="I17" s="6"/>
      <c r="J17" s="6"/>
      <c r="K17" s="59">
        <f>K13-K16</f>
        <v>1777.08</v>
      </c>
    </row>
    <row r="18" spans="1:11" ht="20.100000000000001" customHeight="1" x14ac:dyDescent="0.25">
      <c r="A18" s="40" t="s">
        <v>43</v>
      </c>
      <c r="B18" s="5"/>
      <c r="C18" s="79" t="s">
        <v>47</v>
      </c>
      <c r="D18" s="79"/>
      <c r="E18" s="17"/>
      <c r="F18" s="10"/>
      <c r="G18" s="51" t="s">
        <v>29</v>
      </c>
      <c r="H18" s="8"/>
      <c r="I18" s="8"/>
      <c r="J18" s="8"/>
      <c r="K18" s="78"/>
    </row>
    <row r="19" spans="1:11" ht="20.100000000000001" customHeight="1" x14ac:dyDescent="0.25">
      <c r="A19" s="41" t="s">
        <v>44</v>
      </c>
      <c r="B19" s="11"/>
      <c r="C19" s="65" t="s">
        <v>48</v>
      </c>
      <c r="D19" s="19"/>
      <c r="E19" s="19"/>
      <c r="F19" s="12"/>
      <c r="G19" s="52" t="s">
        <v>31</v>
      </c>
      <c r="H19" s="5"/>
      <c r="I19" s="5"/>
      <c r="J19" s="5"/>
      <c r="K19" s="76">
        <v>200</v>
      </c>
    </row>
    <row r="20" spans="1:11" ht="20.100000000000001" customHeight="1" x14ac:dyDescent="0.25">
      <c r="A20" s="35" t="s">
        <v>58</v>
      </c>
      <c r="B20" s="8"/>
      <c r="C20" s="80" t="s">
        <v>59</v>
      </c>
      <c r="D20" s="80"/>
      <c r="E20" s="80"/>
      <c r="F20" s="9"/>
      <c r="G20" s="52" t="s">
        <v>20</v>
      </c>
      <c r="H20" s="5"/>
      <c r="I20" s="5"/>
      <c r="J20" s="5"/>
      <c r="K20" s="74"/>
    </row>
    <row r="21" spans="1:11" ht="20.100000000000001" customHeight="1" x14ac:dyDescent="0.25">
      <c r="A21" s="41" t="s">
        <v>44</v>
      </c>
      <c r="B21" s="11"/>
      <c r="C21" s="81" t="s">
        <v>60</v>
      </c>
      <c r="D21" s="81"/>
      <c r="E21" s="19"/>
      <c r="F21" s="12"/>
      <c r="G21" s="55" t="s">
        <v>27</v>
      </c>
      <c r="H21" s="11"/>
      <c r="I21" s="11"/>
      <c r="J21" s="11"/>
      <c r="K21" s="76">
        <v>39</v>
      </c>
    </row>
    <row r="22" spans="1:11" ht="20.100000000000001" customHeight="1" thickBot="1" x14ac:dyDescent="0.3">
      <c r="A22" s="54" t="s">
        <v>45</v>
      </c>
      <c r="B22" s="28"/>
      <c r="C22" s="69" t="s">
        <v>49</v>
      </c>
      <c r="D22" s="29"/>
      <c r="E22" s="29"/>
      <c r="F22" s="30"/>
      <c r="G22" s="56" t="s">
        <v>30</v>
      </c>
      <c r="H22" s="31"/>
      <c r="I22" s="31"/>
      <c r="J22" s="32"/>
      <c r="K22" s="60">
        <f>K17-K19-K21</f>
        <v>1538.08</v>
      </c>
    </row>
  </sheetData>
  <mergeCells count="7">
    <mergeCell ref="C18:D18"/>
    <mergeCell ref="C20:E20"/>
    <mergeCell ref="C21:D21"/>
    <mergeCell ref="A4:F4"/>
    <mergeCell ref="A5:F5"/>
    <mergeCell ref="A7:F7"/>
    <mergeCell ref="C17:F17"/>
  </mergeCells>
  <phoneticPr fontId="0" type="noConversion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Abrechnung</vt:lpstr>
      <vt:lpstr>Tabelle3</vt:lpstr>
    </vt:vector>
  </TitlesOfParts>
  <Company>BBS Wirtschaft Bad Kreuznach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Günter Schwindt</dc:creator>
  <cp:lastModifiedBy>schwindt</cp:lastModifiedBy>
  <cp:lastPrinted>2003-06-15T05:51:32Z</cp:lastPrinted>
  <dcterms:created xsi:type="dcterms:W3CDTF">1999-12-12T10:36:30Z</dcterms:created>
  <dcterms:modified xsi:type="dcterms:W3CDTF">2020-08-28T11:57:01Z</dcterms:modified>
</cp:coreProperties>
</file>